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C:\Users\12648425\Documents\Working files\"/>
    </mc:Choice>
  </mc:AlternateContent>
  <xr:revisionPtr revIDLastSave="0" documentId="8_{A53B52C3-1FDA-48F6-8F86-E7CD9064B17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NvsASD">"V2022-03-18"</definedName>
    <definedName name="NvsAutoDrillOk">"VY"</definedName>
    <definedName name="NvsElapsedTime">0.0000347222230629995</definedName>
    <definedName name="NvsEndTime">44638.1319328704</definedName>
    <definedName name="NvsInstLang">"VENG"</definedName>
    <definedName name="NvsInstSpec">"%,FDEPTID,V45110"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"%,X,RZT.DEPTID.,CZF.."</definedName>
    <definedName name="NvsPanelBusUnit">"V"</definedName>
    <definedName name="NvsPanelEffdt">"V2018-07-01"</definedName>
    <definedName name="NvsPanelSetid">"VNWT13"</definedName>
    <definedName name="NvsReqBU">"VNWT13"</definedName>
    <definedName name="NvsReqBUOnly">"VY"</definedName>
    <definedName name="NvsSheetType" localSheetId="0">"M"</definedName>
    <definedName name="NvsTransLed">"VN"</definedName>
    <definedName name="NvsTreeASD">"V2021-07-01"</definedName>
    <definedName name="NvsValTbl.DEPTID">"DEPARTMENT_TBL"</definedName>
    <definedName name="NvsValTbl.FUND_CODE">"FUND_TBL"</definedName>
    <definedName name="_xlnm.Print_Area" localSheetId="0">Sheet1!$B$1:$F$23</definedName>
    <definedName name="_xlnm.Print_Titles" localSheetId="0">Sheet1!$7:$9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F23" i="1"/>
  <c r="E23" i="1"/>
  <c r="D23" i="1"/>
  <c r="C23" i="1"/>
  <c r="D4" i="1"/>
  <c r="D3" i="1"/>
</calcChain>
</file>

<file path=xl/sharedStrings.xml><?xml version="1.0" encoding="utf-8"?>
<sst xmlns="http://schemas.openxmlformats.org/spreadsheetml/2006/main" count="46" uniqueCount="46">
  <si>
    <t>%,LACTUALS,SYTD</t>
  </si>
  <si>
    <t>%,ATF,FDESCR,UDESCR</t>
  </si>
  <si>
    <t>EXPENSES</t>
  </si>
  <si>
    <t>%,FACCOUNT,TACCOUNT_CATEGORY,X,NCURRENT_EXP,NRESALE,NDEBT_SERVICE_EXP</t>
  </si>
  <si>
    <t>Total All Expenses</t>
  </si>
  <si>
    <t>Northeast Wisconsin Technical College</t>
  </si>
  <si>
    <t>YTD $</t>
  </si>
  <si>
    <t>Non-Wage Operational</t>
  </si>
  <si>
    <t>%,LACTUALS,SLYRTOT</t>
  </si>
  <si>
    <t>Prior Year Total Actuals</t>
  </si>
  <si>
    <t>%,LORG_BD,UPOSTED_BASE_AMT,SYTD,R</t>
  </si>
  <si>
    <t>Part-time Wages</t>
  </si>
  <si>
    <t>Salaries and Fringe</t>
  </si>
  <si>
    <t>%,FACCOUNT,TACCOUNT_CATEGORY,X,NFRINGES,NSALARIED</t>
  </si>
  <si>
    <t>%,FACCOUNT,TACCOUNT_CATEGORY,X,NHOURLY</t>
  </si>
  <si>
    <t>Description</t>
  </si>
  <si>
    <t>Revised Budget</t>
  </si>
  <si>
    <t>%,QNWT_INITIAL_BUDGET_TRIBAL,SYTD</t>
  </si>
  <si>
    <t>Original Budget</t>
  </si>
  <si>
    <t>%,LACTUALS,SYTD,FFUND_CODE,V100,V220,V510,V520,V530,V710</t>
  </si>
  <si>
    <t>%,V5073</t>
  </si>
  <si>
    <t>Instructional Salary</t>
  </si>
  <si>
    <t>%,V5119</t>
  </si>
  <si>
    <t>Undistrib Fringe Benefits</t>
  </si>
  <si>
    <t>%,V5202</t>
  </si>
  <si>
    <t>Travel - Conferences/Prof Dev</t>
  </si>
  <si>
    <t>%,V5220</t>
  </si>
  <si>
    <t>Conferences/Prof Development</t>
  </si>
  <si>
    <t>%,V5230</t>
  </si>
  <si>
    <t>Supplies</t>
  </si>
  <si>
    <t>%,V5241</t>
  </si>
  <si>
    <t>Recruitment</t>
  </si>
  <si>
    <t>%,V5250</t>
  </si>
  <si>
    <t>Minor Equipment</t>
  </si>
  <si>
    <t>%,V5260</t>
  </si>
  <si>
    <t>Duplicating/Printing</t>
  </si>
  <si>
    <t>45110</t>
  </si>
  <si>
    <t>Telecommunications Technician</t>
  </si>
  <si>
    <t>MTHTRTCH</t>
  </si>
  <si>
    <t>Trades &amp; Tech Deptid Reports</t>
  </si>
  <si>
    <t>ORG_REPORT</t>
  </si>
  <si>
    <t>FINPROCESSOR</t>
  </si>
  <si>
    <t>2022</t>
  </si>
  <si>
    <t>45110 - Telecommunications Technician.xlsx</t>
  </si>
  <si>
    <t>\\GBFP1\SHARED\CUSTOMER REPORTS\LEARNING\TRADES &amp; ENGINEERING\Mar\DEPTID</t>
  </si>
  <si>
    <t>2022-03-18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</si>
</sst>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_(* #,##0_);_(* \(#,##0\);_(* &quot;-&quot;??_);_(@_)"/>
  </numFmts>
  <fonts count="18" x14ac:knownFonts="1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3" fontId="0" fillId="0" borderId="0" xfId="0" applyNumberFormat="1"/>
    <xf numFmtId="3" fontId="0" fillId="0" borderId="0" xfId="0" applyNumberFormat="1" applyFill="1"/>
    <xf numFmtId="3" fontId="2" fillId="0" borderId="1" xfId="0" applyNumberFormat="1" applyFont="1" applyBorder="1" applyAlignment="1">
      <alignment horizontal="center" wrapText="1"/>
    </xf>
    <xf numFmtId="3" fontId="3" fillId="0" borderId="0" xfId="0" applyNumberFormat="1" applyFont="1" applyAlignment="1">
      <alignment horizontal="left"/>
    </xf>
    <xf numFmtId="3" fontId="4" fillId="0" borderId="0" xfId="0" applyNumberFormat="1" applyFont="1"/>
    <xf numFmtId="3" fontId="2" fillId="0" borderId="0" xfId="0" applyNumberFormat="1" applyFont="1" applyBorder="1" applyAlignment="1">
      <alignment horizontal="center" wrapText="1"/>
    </xf>
    <xf numFmtId="41" fontId="4" fillId="0" borderId="0" xfId="0" applyNumberFormat="1" applyFont="1"/>
    <xf numFmtId="38" fontId="6" fillId="2" borderId="5" xfId="0" applyNumberFormat="1" applyFont="1" applyFill="1" applyBorder="1" applyAlignment="1">
      <alignment horizontal="centerContinuous"/>
    </xf>
    <xf numFmtId="38" fontId="6" fillId="2" borderId="6" xfId="0" applyNumberFormat="1" applyFont="1" applyFill="1" applyBorder="1" applyAlignment="1">
      <alignment horizontal="centerContinuous"/>
    </xf>
    <xf numFmtId="42" fontId="9" fillId="0" borderId="0" xfId="0" applyNumberFormat="1" applyFont="1"/>
    <xf numFmtId="0" fontId="7" fillId="3" borderId="5" xfId="0" applyFont="1" applyFill="1" applyBorder="1"/>
    <xf numFmtId="0" fontId="7" fillId="3" borderId="0" xfId="0" applyFont="1" applyFill="1"/>
    <xf numFmtId="0" fontId="8" fillId="3" borderId="0" xfId="0" applyFont="1" applyFill="1"/>
    <xf numFmtId="0" fontId="7" fillId="0" borderId="7" xfId="0" applyFont="1" applyBorder="1"/>
    <xf numFmtId="165" fontId="4" fillId="0" borderId="0" xfId="0" applyNumberFormat="1" applyFont="1"/>
    <xf numFmtId="3" fontId="11" fillId="0" borderId="0" xfId="0" applyNumberFormat="1" applyFont="1"/>
    <xf numFmtId="41" fontId="12" fillId="2" borderId="2" xfId="0" applyNumberFormat="1" applyFont="1" applyFill="1" applyBorder="1" applyAlignment="1">
      <alignment horizontal="center" wrapText="1"/>
    </xf>
    <xf numFmtId="3" fontId="12" fillId="2" borderId="2" xfId="0" applyNumberFormat="1" applyFont="1" applyFill="1" applyBorder="1" applyAlignment="1">
      <alignment horizontal="center" wrapText="1"/>
    </xf>
    <xf numFmtId="3" fontId="12" fillId="0" borderId="0" xfId="0" applyNumberFormat="1" applyFont="1"/>
    <xf numFmtId="41" fontId="4" fillId="0" borderId="0" xfId="1" applyNumberFormat="1" applyFont="1"/>
    <xf numFmtId="43" fontId="4" fillId="0" borderId="0" xfId="0" applyNumberFormat="1" applyFont="1"/>
    <xf numFmtId="41" fontId="12" fillId="0" borderId="0" xfId="2" applyNumberFormat="1" applyFont="1"/>
    <xf numFmtId="43" fontId="11" fillId="0" borderId="0" xfId="0" applyNumberFormat="1" applyFont="1"/>
    <xf numFmtId="43" fontId="5" fillId="0" borderId="0" xfId="0" applyNumberFormat="1" applyFont="1"/>
    <xf numFmtId="42" fontId="5" fillId="0" borderId="0" xfId="0" applyNumberFormat="1" applyFont="1"/>
    <xf numFmtId="43" fontId="13" fillId="0" borderId="0" xfId="0" applyNumberFormat="1" applyFont="1"/>
    <xf numFmtId="43" fontId="9" fillId="0" borderId="0" xfId="0" applyNumberFormat="1" applyFont="1"/>
    <xf numFmtId="9" fontId="0" fillId="0" borderId="0" xfId="1" applyFont="1"/>
    <xf numFmtId="0" fontId="7" fillId="3" borderId="6" xfId="0" applyFont="1" applyFill="1" applyBorder="1"/>
    <xf numFmtId="0" fontId="7" fillId="3" borderId="8" xfId="0" applyFont="1" applyFill="1" applyBorder="1"/>
    <xf numFmtId="0" fontId="8" fillId="3" borderId="8" xfId="0" applyFont="1" applyFill="1" applyBorder="1"/>
    <xf numFmtId="38" fontId="7" fillId="0" borderId="7" xfId="0" applyNumberFormat="1" applyFont="1" applyBorder="1"/>
    <xf numFmtId="0" fontId="7" fillId="3" borderId="9" xfId="0" applyFont="1" applyFill="1" applyBorder="1"/>
    <xf numFmtId="41" fontId="12" fillId="0" borderId="0" xfId="2" applyNumberFormat="1" applyFont="1" applyBorder="1"/>
    <xf numFmtId="41" fontId="11" fillId="0" borderId="0" xfId="2" applyNumberFormat="1" applyFont="1" applyBorder="1"/>
    <xf numFmtId="3" fontId="14" fillId="0" borderId="0" xfId="0" applyNumberFormat="1" applyFont="1"/>
    <xf numFmtId="41" fontId="14" fillId="0" borderId="0" xfId="0" applyNumberFormat="1" applyFont="1"/>
    <xf numFmtId="165" fontId="14" fillId="0" borderId="0" xfId="0" applyNumberFormat="1" applyFont="1"/>
    <xf numFmtId="41" fontId="14" fillId="0" borderId="0" xfId="3" applyNumberFormat="1" applyFont="1"/>
    <xf numFmtId="3" fontId="15" fillId="0" borderId="0" xfId="0" applyNumberFormat="1" applyFont="1" applyAlignment="1">
      <alignment horizontal="center"/>
    </xf>
    <xf numFmtId="9" fontId="14" fillId="0" borderId="0" xfId="1" applyFont="1"/>
    <xf numFmtId="37" fontId="16" fillId="0" borderId="0" xfId="0" applyNumberFormat="1" applyFont="1" applyAlignment="1">
      <alignment horizontal="centerContinuous"/>
    </xf>
    <xf numFmtId="41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 wrapText="1"/>
    </xf>
    <xf numFmtId="165" fontId="15" fillId="0" borderId="0" xfId="0" applyNumberFormat="1" applyFont="1" applyAlignment="1">
      <alignment horizontal="center" wrapText="1"/>
    </xf>
    <xf numFmtId="164" fontId="17" fillId="0" borderId="0" xfId="0" applyNumberFormat="1" applyFont="1" applyAlignment="1">
      <alignment horizontal="left"/>
    </xf>
    <xf numFmtId="3" fontId="15" fillId="4" borderId="3" xfId="0" applyNumberFormat="1" applyFont="1" applyFill="1" applyBorder="1" applyAlignment="1">
      <alignment horizontal="center" wrapText="1"/>
    </xf>
    <xf numFmtId="165" fontId="15" fillId="4" borderId="3" xfId="0" applyNumberFormat="1" applyFont="1" applyFill="1" applyBorder="1" applyAlignment="1">
      <alignment horizontal="center" wrapText="1"/>
    </xf>
    <xf numFmtId="3" fontId="15" fillId="5" borderId="1" xfId="0" applyNumberFormat="1" applyFont="1" applyFill="1" applyBorder="1" applyAlignment="1">
      <alignment horizontal="center" wrapText="1"/>
    </xf>
    <xf numFmtId="165" fontId="15" fillId="5" borderId="1" xfId="0" applyNumberFormat="1" applyFont="1" applyFill="1" applyBorder="1" applyAlignment="1">
      <alignment horizontal="center" wrapText="1"/>
    </xf>
    <xf numFmtId="3" fontId="15" fillId="0" borderId="0" xfId="0" applyNumberFormat="1" applyFont="1"/>
    <xf numFmtId="41" fontId="15" fillId="0" borderId="3" xfId="0" applyNumberFormat="1" applyFont="1" applyBorder="1"/>
    <xf numFmtId="165" fontId="15" fillId="0" borderId="3" xfId="0" applyNumberFormat="1" applyFont="1" applyBorder="1"/>
    <xf numFmtId="41" fontId="15" fillId="0" borderId="4" xfId="0" applyNumberFormat="1" applyFont="1" applyBorder="1"/>
    <xf numFmtId="3" fontId="14" fillId="0" borderId="0" xfId="0" applyNumberFormat="1" applyFont="1" applyAlignment="1">
      <alignment horizontal="left"/>
    </xf>
    <xf numFmtId="3" fontId="15" fillId="0" borderId="1" xfId="0" applyNumberFormat="1" applyFont="1" applyBorder="1" applyAlignment="1">
      <alignment horizontal="center" wrapText="1"/>
    </xf>
    <xf numFmtId="38" fontId="7" fillId="3" borderId="5" xfId="0" quotePrefix="1" applyNumberFormat="1" applyFont="1" applyFill="1" applyBorder="1"/>
    <xf numFmtId="38" fontId="7" fillId="3" borderId="0" xfId="0" quotePrefix="1" applyNumberFormat="1" applyFont="1" applyFill="1"/>
    <xf numFmtId="38" fontId="8" fillId="3" borderId="0" xfId="0" quotePrefix="1" applyNumberFormat="1" applyFont="1" applyFill="1"/>
  </cellXfs>
  <cellStyles count="4">
    <cellStyle name="Comma" xfId="2" builtinId="3"/>
    <cellStyle name="Normal" xfId="0" builtinId="0"/>
    <cellStyle name="Normal 2" xfId="3" xr:uid="{00000000-0005-0000-0000-000002000000}"/>
    <cellStyle name="Percent" xfId="1" builtinId="5"/>
  </cellStyles>
  <dxfs count="1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15240</xdr:rowOff>
    </xdr:from>
    <xdr:to>
      <xdr:col>1</xdr:col>
      <xdr:colOff>1579880</xdr:colOff>
      <xdr:row>3</xdr:row>
      <xdr:rowOff>144780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18A958-BC9B-4E0F-B95D-33161A250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365760"/>
          <a:ext cx="1607820" cy="480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workbookViewId="0">
      <pane ySplit="9" topLeftCell="A12" activePane="bottomLeft" state="frozen"/>
      <selection pane="bottomLeft" activeCell="D5" sqref="D5"/>
    </sheetView>
  </sheetViews>
  <sheetFormatPr defaultColWidth="9.296875" defaultRowHeight="13" outlineLevelRow="1" x14ac:dyDescent="0.3"/>
  <cols>
    <col min="1" max="1" width="10.19921875" style="1" hidden="1" customWidth="1"/>
    <col min="2" max="2" width="30.796875" style="1" customWidth="1"/>
    <col min="3" max="3" width="15.796875" style="1" customWidth="1"/>
    <col min="4" max="4" width="15.796875" style="15" customWidth="1"/>
    <col min="5" max="5" width="15.796875" style="1" customWidth="1"/>
    <col min="6" max="6" width="15.796875" style="28" customWidth="1"/>
    <col min="7" max="16384" width="9.296875" style="1"/>
  </cols>
  <sheetData>
    <row r="1" spans="1:6" ht="27.75" hidden="1" customHeight="1" x14ac:dyDescent="0.3">
      <c r="A1" s="55" t="s">
        <v>19</v>
      </c>
      <c r="B1" s="36" t="s">
        <v>1</v>
      </c>
      <c r="C1" s="37" t="s">
        <v>8</v>
      </c>
      <c r="D1" s="38" t="s">
        <v>17</v>
      </c>
      <c r="E1" s="39" t="s">
        <v>10</v>
      </c>
      <c r="F1" s="37" t="s">
        <v>0</v>
      </c>
    </row>
    <row r="2" spans="1:6" ht="14" x14ac:dyDescent="0.3">
      <c r="A2" s="36"/>
      <c r="B2" s="36"/>
      <c r="C2" s="38"/>
      <c r="D2" s="40" t="s">
        <v>5</v>
      </c>
      <c r="E2" s="41"/>
    </row>
    <row r="3" spans="1:6" ht="14" x14ac:dyDescent="0.3">
      <c r="A3" s="36"/>
      <c r="B3" s="36"/>
      <c r="C3" s="38"/>
      <c r="D3" s="42" t="str">
        <f>"Dept ID "&amp;B38&amp;" - "&amp;B39&amp;""</f>
        <v>Dept ID 45110 - Telecommunications Technician</v>
      </c>
      <c r="E3" s="41"/>
    </row>
    <row r="4" spans="1:6" ht="14" x14ac:dyDescent="0.3">
      <c r="A4" s="36"/>
      <c r="B4" s="36"/>
      <c r="C4" s="38"/>
      <c r="D4" s="43" t="str">
        <f>TEXT(B47,"mmmm dd, yyyy")</f>
        <v>March 18, 2022</v>
      </c>
      <c r="E4" s="41"/>
    </row>
    <row r="5" spans="1:6" ht="14" x14ac:dyDescent="0.3">
      <c r="A5" s="36"/>
      <c r="B5" s="36"/>
      <c r="C5" s="44"/>
      <c r="D5" s="45"/>
      <c r="E5" s="44"/>
      <c r="F5" s="40"/>
    </row>
    <row r="6" spans="1:6" ht="14.5" x14ac:dyDescent="0.35">
      <c r="A6" s="36"/>
      <c r="B6" s="46"/>
      <c r="C6" s="44"/>
      <c r="D6" s="45"/>
      <c r="E6" s="44"/>
      <c r="F6" s="44"/>
    </row>
    <row r="7" spans="1:6" s="3" customFormat="1" ht="26" x14ac:dyDescent="0.3">
      <c r="A7" s="56"/>
      <c r="B7" s="17" t="s">
        <v>15</v>
      </c>
      <c r="C7" s="17" t="s">
        <v>9</v>
      </c>
      <c r="D7" s="17" t="s">
        <v>18</v>
      </c>
      <c r="E7" s="17" t="s">
        <v>16</v>
      </c>
      <c r="F7" s="18" t="s">
        <v>6</v>
      </c>
    </row>
    <row r="8" spans="1:6" s="6" customFormat="1" ht="6" customHeight="1" x14ac:dyDescent="0.3">
      <c r="A8" s="44"/>
      <c r="B8" s="47"/>
      <c r="C8" s="47"/>
      <c r="D8" s="48"/>
      <c r="E8" s="47"/>
      <c r="F8" s="47"/>
    </row>
    <row r="9" spans="1:6" s="6" customFormat="1" ht="6" customHeight="1" x14ac:dyDescent="0.3">
      <c r="A9" s="44"/>
      <c r="B9" s="49"/>
      <c r="C9" s="49"/>
      <c r="D9" s="50"/>
      <c r="E9" s="49"/>
      <c r="F9" s="49"/>
    </row>
    <row r="10" spans="1:6" ht="14" x14ac:dyDescent="0.3">
      <c r="A10" s="37"/>
      <c r="B10" s="36"/>
      <c r="C10" s="37"/>
      <c r="D10" s="38"/>
      <c r="E10" s="37"/>
      <c r="F10" s="37"/>
    </row>
    <row r="11" spans="1:6" ht="14" x14ac:dyDescent="0.3">
      <c r="A11" s="37"/>
      <c r="B11" s="51" t="s">
        <v>2</v>
      </c>
      <c r="C11" s="37"/>
      <c r="D11" s="38"/>
      <c r="E11" s="38"/>
      <c r="F11" s="37"/>
    </row>
    <row r="12" spans="1:6" ht="14" outlineLevel="1" x14ac:dyDescent="0.3">
      <c r="A12" s="55" t="s">
        <v>20</v>
      </c>
      <c r="B12" s="36" t="s">
        <v>21</v>
      </c>
      <c r="C12" s="37">
        <v>0</v>
      </c>
      <c r="D12" s="38">
        <v>64500</v>
      </c>
      <c r="E12" s="39">
        <v>64500</v>
      </c>
      <c r="F12" s="37">
        <v>56252.36</v>
      </c>
    </row>
    <row r="13" spans="1:6" ht="14" outlineLevel="1" x14ac:dyDescent="0.3">
      <c r="A13" s="55" t="s">
        <v>22</v>
      </c>
      <c r="B13" s="36" t="s">
        <v>23</v>
      </c>
      <c r="C13" s="37">
        <v>0</v>
      </c>
      <c r="D13" s="38">
        <v>27500</v>
      </c>
      <c r="E13" s="39">
        <v>27500</v>
      </c>
      <c r="F13" s="37">
        <v>11546.84</v>
      </c>
    </row>
    <row r="14" spans="1:6" s="2" customFormat="1" ht="14" x14ac:dyDescent="0.3">
      <c r="A14" s="37" t="s">
        <v>13</v>
      </c>
      <c r="B14" s="51" t="s">
        <v>12</v>
      </c>
      <c r="C14" s="52">
        <v>0</v>
      </c>
      <c r="D14" s="53">
        <v>92000</v>
      </c>
      <c r="E14" s="53">
        <v>92000</v>
      </c>
      <c r="F14" s="52">
        <v>67799.199999999997</v>
      </c>
    </row>
    <row r="15" spans="1:6" s="2" customFormat="1" ht="14" x14ac:dyDescent="0.3">
      <c r="A15" s="37" t="s">
        <v>14</v>
      </c>
      <c r="B15" s="51" t="s">
        <v>11</v>
      </c>
      <c r="C15" s="52">
        <v>0</v>
      </c>
      <c r="D15" s="53">
        <v>0</v>
      </c>
      <c r="E15" s="53">
        <v>0</v>
      </c>
      <c r="F15" s="52">
        <v>0</v>
      </c>
    </row>
    <row r="16" spans="1:6" ht="14" outlineLevel="1" x14ac:dyDescent="0.3">
      <c r="A16" s="55" t="s">
        <v>24</v>
      </c>
      <c r="B16" s="36" t="s">
        <v>25</v>
      </c>
      <c r="C16" s="37">
        <v>0</v>
      </c>
      <c r="D16" s="38">
        <v>0</v>
      </c>
      <c r="E16" s="39">
        <v>0</v>
      </c>
      <c r="F16" s="37">
        <v>3547.43</v>
      </c>
    </row>
    <row r="17" spans="1:6" ht="14" outlineLevel="1" x14ac:dyDescent="0.3">
      <c r="A17" s="55" t="s">
        <v>26</v>
      </c>
      <c r="B17" s="36" t="s">
        <v>27</v>
      </c>
      <c r="C17" s="37">
        <v>0</v>
      </c>
      <c r="D17" s="38">
        <v>0</v>
      </c>
      <c r="E17" s="39">
        <v>0</v>
      </c>
      <c r="F17" s="37">
        <v>9091.14</v>
      </c>
    </row>
    <row r="18" spans="1:6" ht="14" outlineLevel="1" x14ac:dyDescent="0.3">
      <c r="A18" s="55" t="s">
        <v>28</v>
      </c>
      <c r="B18" s="36" t="s">
        <v>29</v>
      </c>
      <c r="C18" s="37">
        <v>0</v>
      </c>
      <c r="D18" s="38">
        <v>0</v>
      </c>
      <c r="E18" s="39">
        <v>0</v>
      </c>
      <c r="F18" s="37">
        <v>4561.68</v>
      </c>
    </row>
    <row r="19" spans="1:6" ht="14" outlineLevel="1" x14ac:dyDescent="0.3">
      <c r="A19" s="55" t="s">
        <v>30</v>
      </c>
      <c r="B19" s="36" t="s">
        <v>31</v>
      </c>
      <c r="C19" s="37">
        <v>0</v>
      </c>
      <c r="D19" s="38">
        <v>0</v>
      </c>
      <c r="E19" s="39">
        <v>0</v>
      </c>
      <c r="F19" s="37">
        <v>2165.7600000000002</v>
      </c>
    </row>
    <row r="20" spans="1:6" ht="14" outlineLevel="1" x14ac:dyDescent="0.3">
      <c r="A20" s="55" t="s">
        <v>32</v>
      </c>
      <c r="B20" s="36" t="s">
        <v>33</v>
      </c>
      <c r="C20" s="37">
        <v>0</v>
      </c>
      <c r="D20" s="38">
        <v>0</v>
      </c>
      <c r="E20" s="39">
        <v>0</v>
      </c>
      <c r="F20" s="37">
        <v>2739</v>
      </c>
    </row>
    <row r="21" spans="1:6" ht="14" outlineLevel="1" x14ac:dyDescent="0.3">
      <c r="A21" s="55" t="s">
        <v>34</v>
      </c>
      <c r="B21" s="36" t="s">
        <v>35</v>
      </c>
      <c r="C21" s="37">
        <v>0</v>
      </c>
      <c r="D21" s="38">
        <v>0</v>
      </c>
      <c r="E21" s="39">
        <v>0</v>
      </c>
      <c r="F21" s="37">
        <v>50.04</v>
      </c>
    </row>
    <row r="22" spans="1:6" s="2" customFormat="1" ht="14" x14ac:dyDescent="0.3">
      <c r="A22" s="37" t="s">
        <v>3</v>
      </c>
      <c r="B22" s="51" t="s">
        <v>7</v>
      </c>
      <c r="C22" s="52">
        <v>0</v>
      </c>
      <c r="D22" s="53">
        <v>0</v>
      </c>
      <c r="E22" s="53">
        <v>0</v>
      </c>
      <c r="F22" s="52">
        <v>22155.050000000003</v>
      </c>
    </row>
    <row r="23" spans="1:6" ht="14.5" thickBot="1" x14ac:dyDescent="0.35">
      <c r="A23" s="36"/>
      <c r="B23" s="40" t="s">
        <v>4</v>
      </c>
      <c r="C23" s="54">
        <f>C14+C22+C15</f>
        <v>0</v>
      </c>
      <c r="D23" s="54">
        <f t="shared" ref="D23:F23" si="0">D14+D22+D15</f>
        <v>92000</v>
      </c>
      <c r="E23" s="54">
        <f t="shared" si="0"/>
        <v>92000</v>
      </c>
      <c r="F23" s="54">
        <f t="shared" si="0"/>
        <v>89954.25</v>
      </c>
    </row>
    <row r="24" spans="1:6" ht="13.5" thickTop="1" x14ac:dyDescent="0.3">
      <c r="B24" s="5"/>
      <c r="C24" s="7"/>
      <c r="D24" s="7"/>
      <c r="E24" s="7"/>
      <c r="F24" s="20"/>
    </row>
    <row r="25" spans="1:6" x14ac:dyDescent="0.3">
      <c r="A25" s="21"/>
      <c r="B25" s="19"/>
      <c r="C25" s="22"/>
      <c r="D25" s="22"/>
      <c r="E25" s="22"/>
      <c r="F25" s="22"/>
    </row>
    <row r="26" spans="1:6" x14ac:dyDescent="0.3">
      <c r="A26" s="21"/>
      <c r="B26" s="23"/>
      <c r="C26" s="22"/>
      <c r="D26" s="22"/>
      <c r="E26" s="22"/>
      <c r="F26" s="22"/>
    </row>
    <row r="27" spans="1:6" x14ac:dyDescent="0.3">
      <c r="A27" s="21"/>
      <c r="B27" s="23"/>
      <c r="C27" s="34"/>
      <c r="D27" s="34"/>
      <c r="E27" s="34"/>
      <c r="F27" s="34"/>
    </row>
    <row r="28" spans="1:6" x14ac:dyDescent="0.3">
      <c r="A28" s="24"/>
      <c r="B28" s="19"/>
      <c r="C28" s="34"/>
      <c r="D28" s="34"/>
      <c r="E28" s="34"/>
      <c r="F28" s="34"/>
    </row>
    <row r="29" spans="1:6" x14ac:dyDescent="0.3">
      <c r="A29" s="5"/>
      <c r="B29" s="16"/>
      <c r="C29" s="35"/>
      <c r="D29" s="35"/>
      <c r="E29" s="35"/>
      <c r="F29" s="35"/>
    </row>
    <row r="30" spans="1:6" x14ac:dyDescent="0.3">
      <c r="A30" s="21"/>
      <c r="B30" s="19"/>
      <c r="C30" s="34"/>
      <c r="D30" s="34"/>
      <c r="E30" s="34"/>
      <c r="F30" s="34"/>
    </row>
    <row r="31" spans="1:6" x14ac:dyDescent="0.3">
      <c r="A31" s="21"/>
      <c r="B31" s="24"/>
      <c r="C31" s="25"/>
      <c r="D31" s="25"/>
      <c r="E31" s="25"/>
      <c r="F31" s="25"/>
    </row>
    <row r="32" spans="1:6" x14ac:dyDescent="0.3">
      <c r="A32" s="26"/>
      <c r="B32" s="27"/>
      <c r="C32" s="10"/>
      <c r="D32" s="25"/>
      <c r="E32" s="10"/>
      <c r="F32" s="10"/>
    </row>
    <row r="33" spans="1:6" x14ac:dyDescent="0.3">
      <c r="A33" s="26"/>
      <c r="B33" s="27"/>
      <c r="C33" s="10"/>
      <c r="D33" s="25"/>
      <c r="E33" s="10"/>
      <c r="F33" s="10"/>
    </row>
    <row r="36" spans="1:6" ht="13.5" thickBot="1" x14ac:dyDescent="0.35">
      <c r="B36" s="4"/>
    </row>
    <row r="37" spans="1:6" ht="13.5" thickBot="1" x14ac:dyDescent="0.35">
      <c r="B37" s="8"/>
      <c r="C37" s="8"/>
      <c r="D37" s="9"/>
    </row>
    <row r="38" spans="1:6" x14ac:dyDescent="0.3">
      <c r="B38" s="57" t="s">
        <v>36</v>
      </c>
      <c r="C38" s="11"/>
      <c r="D38" s="29"/>
    </row>
    <row r="39" spans="1:6" x14ac:dyDescent="0.3">
      <c r="B39" s="58" t="s">
        <v>37</v>
      </c>
      <c r="C39" s="12"/>
      <c r="D39" s="30"/>
    </row>
    <row r="40" spans="1:6" x14ac:dyDescent="0.3">
      <c r="B40" s="58" t="s">
        <v>38</v>
      </c>
      <c r="C40" s="12"/>
      <c r="D40" s="30"/>
    </row>
    <row r="41" spans="1:6" x14ac:dyDescent="0.3">
      <c r="B41" s="58" t="s">
        <v>39</v>
      </c>
      <c r="C41" s="12"/>
      <c r="D41" s="30"/>
    </row>
    <row r="42" spans="1:6" x14ac:dyDescent="0.3">
      <c r="B42" s="58" t="s">
        <v>40</v>
      </c>
      <c r="C42" s="12"/>
      <c r="D42" s="30"/>
    </row>
    <row r="43" spans="1:6" x14ac:dyDescent="0.3">
      <c r="B43" s="58" t="s">
        <v>41</v>
      </c>
      <c r="C43" s="12"/>
      <c r="D43" s="30"/>
    </row>
    <row r="44" spans="1:6" x14ac:dyDescent="0.3">
      <c r="B44" s="58" t="s">
        <v>42</v>
      </c>
      <c r="C44" s="12"/>
      <c r="D44" s="30"/>
    </row>
    <row r="45" spans="1:6" x14ac:dyDescent="0.3">
      <c r="B45" s="59" t="s">
        <v>43</v>
      </c>
      <c r="C45" s="13"/>
      <c r="D45" s="30"/>
    </row>
    <row r="46" spans="1:6" x14ac:dyDescent="0.3">
      <c r="B46" s="59" t="s">
        <v>44</v>
      </c>
      <c r="C46" s="13"/>
      <c r="D46" s="30"/>
    </row>
    <row r="47" spans="1:6" x14ac:dyDescent="0.3">
      <c r="B47" s="59" t="s">
        <v>45</v>
      </c>
      <c r="C47" s="13"/>
      <c r="D47" s="31"/>
    </row>
    <row r="48" spans="1:6" ht="13.5" thickBot="1" x14ac:dyDescent="0.35">
      <c r="B48" s="32" t="str">
        <f>"Run: "&amp;TEXT(NvsEndTime,"MMMM DD, YYYY at HH:MM")</f>
        <v>Run: March 18, 2022 at 03:09</v>
      </c>
      <c r="C48" s="14"/>
      <c r="D48" s="33"/>
    </row>
  </sheetData>
  <phoneticPr fontId="0" type="noConversion"/>
  <conditionalFormatting sqref="D1 B7 C25:E28 C30:F33">
    <cfRule type="cellIs" dxfId="9" priority="7" stopIfTrue="1" operator="lessThan">
      <formula>0</formula>
    </cfRule>
  </conditionalFormatting>
  <conditionalFormatting sqref="C7">
    <cfRule type="cellIs" dxfId="8" priority="5" stopIfTrue="1" operator="lessThan">
      <formula>0</formula>
    </cfRule>
  </conditionalFormatting>
  <conditionalFormatting sqref="D7:E7">
    <cfRule type="cellIs" dxfId="7" priority="3" stopIfTrue="1" operator="lessThan">
      <formula>0</formula>
    </cfRule>
  </conditionalFormatting>
  <conditionalFormatting sqref="F25:F27">
    <cfRule type="cellIs" dxfId="6" priority="11" stopIfTrue="1" operator="lessThan">
      <formula>0</formula>
    </cfRule>
  </conditionalFormatting>
  <conditionalFormatting sqref="F28">
    <cfRule type="cellIs" dxfId="5" priority="10" stopIfTrue="1" operator="lessThan">
      <formula>0</formula>
    </cfRule>
  </conditionalFormatting>
  <conditionalFormatting sqref="D4">
    <cfRule type="cellIs" dxfId="2" priority="6" stopIfTrue="1" operator="lessThan">
      <formula>0</formula>
    </cfRule>
  </conditionalFormatting>
  <conditionalFormatting sqref="D12:D13">
    <cfRule type="cellIs" dxfId="1" priority="2" stopIfTrue="1" operator="lessThan">
      <formula>0</formula>
    </cfRule>
  </conditionalFormatting>
  <conditionalFormatting sqref="D16:D21">
    <cfRule type="cellIs" dxfId="0" priority="1" stopIfTrue="1" operator="lessThan">
      <formula>0</formula>
    </cfRule>
  </conditionalFormatting>
  <pageMargins left="0" right="0" top="0.25" bottom="0.25" header="0" footer="0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NWTC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 Wainio</dc:creator>
  <cp:lastModifiedBy>Willems, Bonnie M.</cp:lastModifiedBy>
  <cp:lastPrinted>2021-07-12T13:55:57Z</cp:lastPrinted>
  <dcterms:created xsi:type="dcterms:W3CDTF">2003-05-09T20:15:51Z</dcterms:created>
  <dcterms:modified xsi:type="dcterms:W3CDTF">2022-03-18T19:29:11Z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7838be-d265-4e35-82ad-35295101f73e_Enabled">
    <vt:lpwstr>true</vt:lpwstr>
  </property>
  <property fmtid="{D5CDD505-2E9C-101B-9397-08002B2CF9AE}" pid="3" name="MSIP_Label_167838be-d265-4e35-82ad-35295101f73e_SetDate">
    <vt:lpwstr>2022-02-16T16:17:15Z</vt:lpwstr>
  </property>
  <property fmtid="{D5CDD505-2E9C-101B-9397-08002B2CF9AE}" pid="4" name="MSIP_Label_167838be-d265-4e35-82ad-35295101f73e_Method">
    <vt:lpwstr>Standard</vt:lpwstr>
  </property>
  <property fmtid="{D5CDD505-2E9C-101B-9397-08002B2CF9AE}" pid="5" name="MSIP_Label_167838be-d265-4e35-82ad-35295101f73e_Name">
    <vt:lpwstr>Public</vt:lpwstr>
  </property>
  <property fmtid="{D5CDD505-2E9C-101B-9397-08002B2CF9AE}" pid="6" name="MSIP_Label_167838be-d265-4e35-82ad-35295101f73e_SiteId">
    <vt:lpwstr>00d501fb-5a68-42d6-b3d8-e8b2f16906d4</vt:lpwstr>
  </property>
  <property fmtid="{D5CDD505-2E9C-101B-9397-08002B2CF9AE}" pid="7" name="MSIP_Label_167838be-d265-4e35-82ad-35295101f73e_ActionId">
    <vt:lpwstr>a01adcef-67dc-4eb1-9ddd-b6612a502fcf</vt:lpwstr>
  </property>
  <property fmtid="{D5CDD505-2E9C-101B-9397-08002B2CF9AE}" pid="8" name="MSIP_Label_167838be-d265-4e35-82ad-35295101f73e_ContentBits">
    <vt:lpwstr>0</vt:lpwstr>
  </property>
</Properties>
</file>