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/>
  <mc:AlternateContent xmlns:mc="http://schemas.openxmlformats.org/markup-compatibility/2006">
    <mc:Choice Requires="x15">
      <x15ac:absPath xmlns:x15ac="http://schemas.microsoft.com/office/spreadsheetml/2010/11/ac" url="C:\Users\12648425\Documents\Working files\"/>
    </mc:Choice>
  </mc:AlternateContent>
  <xr:revisionPtr revIDLastSave="0" documentId="8_{81EA0853-DCB8-4443-9A49-BEF0681E3C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NvsASD">"V2020-06-30"</definedName>
    <definedName name="NvsAutoDrillOk">"VY"</definedName>
    <definedName name="NvsElapsedTime">0.0000347222230629995</definedName>
    <definedName name="NvsEndTime">44085.1361805556</definedName>
    <definedName name="NvsInstLang">"VENG"</definedName>
    <definedName name="NvsInstSpec">"%,FDEPTID,V41340"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"%,X,RZT.DEPTID.,CZF.."</definedName>
    <definedName name="NvsPanelBusUnit">"V"</definedName>
    <definedName name="NvsPanelEffdt">"V2018-07-01"</definedName>
    <definedName name="NvsPanelSetid">"VNWT13"</definedName>
    <definedName name="NvsReqBU">"VNWT13"</definedName>
    <definedName name="NvsReqBUOnly">"VY"</definedName>
    <definedName name="NvsSheetType" localSheetId="0">"M"</definedName>
    <definedName name="NvsTransLed">"VN"</definedName>
    <definedName name="NvsTreeASD">"V2020-06-30"</definedName>
    <definedName name="NvsValTbl.DEPTID">"DEPARTMENT_TBL"</definedName>
    <definedName name="NvsValTbl.FUND_CODE">"FUND_TBL"</definedName>
    <definedName name="_xlnm.Print_Area" localSheetId="0">Sheet1!$B$1:$F$35</definedName>
    <definedName name="_xlnm.Print_Titles" localSheetId="0">Sheet1!$7:$9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2" i="1" l="1"/>
  <c r="F34" i="1"/>
  <c r="E34" i="1"/>
  <c r="D34" i="1"/>
  <c r="D4" i="1"/>
  <c r="D3" i="1"/>
</calcChain>
</file>

<file path=xl/sharedStrings.xml><?xml version="1.0" encoding="utf-8"?>
<sst xmlns="http://schemas.openxmlformats.org/spreadsheetml/2006/main" count="67" uniqueCount="67">
  <si>
    <t>%,LACTUALS,SYTD</t>
  </si>
  <si>
    <t>%,ATF,FDESCR,UDESCR</t>
  </si>
  <si>
    <t>REVENUES</t>
  </si>
  <si>
    <t>Total Revenues</t>
  </si>
  <si>
    <t>EXPENSES</t>
  </si>
  <si>
    <t>%,FACCOUNT,TACCOUNT_CATEGORY,X,NCURRENT_EXP,NRESALE,NDEBT_SERVICE_EXP</t>
  </si>
  <si>
    <t>Total All Expenses</t>
  </si>
  <si>
    <t>Northeast Wisconsin Technical College</t>
  </si>
  <si>
    <t>%,R,FACCOUNT,TACCOUNT_CATEGORY,X,NREVENUES</t>
  </si>
  <si>
    <t>Non-Wage Operational</t>
  </si>
  <si>
    <t>Prior Year Total Actuals</t>
  </si>
  <si>
    <t>%,LACTUALS,SLYRTOT</t>
  </si>
  <si>
    <t>%,QNWT_INITIAL_BUDGET_TRIBAL,SYTD</t>
  </si>
  <si>
    <t>Description</t>
  </si>
  <si>
    <t>Salaries and Fringe</t>
  </si>
  <si>
    <t>Part-time Wages</t>
  </si>
  <si>
    <t>%,FACCOUNT,TACCOUNT_CATEGORY,X,NFRINGES,NSALARIED</t>
  </si>
  <si>
    <t>%,FACCOUNT,TACCOUNT_CATEGORY,X,NHOURLY</t>
  </si>
  <si>
    <t>%,QNWT_REVISED_BUDGET_TRIBAL,SYTD</t>
  </si>
  <si>
    <t>Original Budget</t>
  </si>
  <si>
    <t>Revised Budget</t>
  </si>
  <si>
    <t>YTD $</t>
  </si>
  <si>
    <t>%,LACTUALS,SYTD,FFUND_CODE,V100,V220,V240,V510,V520,V530,V710</t>
  </si>
  <si>
    <t>%,V4601</t>
  </si>
  <si>
    <t>Contract-Cust Instr</t>
  </si>
  <si>
    <t>%,V5055</t>
  </si>
  <si>
    <t>Tech/Paraprof-Salary</t>
  </si>
  <si>
    <t>%,V5073</t>
  </si>
  <si>
    <t>Instructional Salary</t>
  </si>
  <si>
    <t>%,V5119</t>
  </si>
  <si>
    <t>Undistrib Fringe Benefits</t>
  </si>
  <si>
    <t>%,V5038</t>
  </si>
  <si>
    <t>Prof Non-Faculty-Hrly</t>
  </si>
  <si>
    <t>%,V5056</t>
  </si>
  <si>
    <t>Tech/Paraprof-Hourly</t>
  </si>
  <si>
    <t>%,V5074</t>
  </si>
  <si>
    <t>Instructional-Hourly</t>
  </si>
  <si>
    <t>%,V5202</t>
  </si>
  <si>
    <t>Travel - Conferences/Prof Dev</t>
  </si>
  <si>
    <t>%,V5221</t>
  </si>
  <si>
    <t>Dues and Subscriptions</t>
  </si>
  <si>
    <t>%,V5230</t>
  </si>
  <si>
    <t>Supplies</t>
  </si>
  <si>
    <t>%,V5237</t>
  </si>
  <si>
    <t>Meeting Expense</t>
  </si>
  <si>
    <t>%,V5250</t>
  </si>
  <si>
    <t>Equip-Minor</t>
  </si>
  <si>
    <t>%,V5259</t>
  </si>
  <si>
    <t>Postage</t>
  </si>
  <si>
    <t>%,V5260</t>
  </si>
  <si>
    <t>Duplicating/Printing</t>
  </si>
  <si>
    <t>%,V5281</t>
  </si>
  <si>
    <t>Repairs</t>
  </si>
  <si>
    <t>%,V5351</t>
  </si>
  <si>
    <t>Purchased Services - Non_Instr</t>
  </si>
  <si>
    <t>%,V5651</t>
  </si>
  <si>
    <t>Physical Examinations</t>
  </si>
  <si>
    <t>41340</t>
  </si>
  <si>
    <t>Elec Power Distribution</t>
  </si>
  <si>
    <t>MTHTRTCH</t>
  </si>
  <si>
    <t>Trades &amp; Tech Deptid Reports</t>
  </si>
  <si>
    <t>BUD_ORG_INSTRUCTIONAL2</t>
  </si>
  <si>
    <t>FINPROCESSOR</t>
  </si>
  <si>
    <t>2020</t>
  </si>
  <si>
    <t>41340 - Elec Power Distribution.xlsx</t>
  </si>
  <si>
    <t>\\GBFP1\SHARED\CUSTOMER REPORTS\LEARNING\TRADES &amp; ENGINEERING\Jun\DEPTID</t>
  </si>
  <si>
    <t>2020-06-30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</si>
</sst>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mmmm\ d\,\ yyyy"/>
    <numFmt numFmtId="165" formatCode="_(* #,##0_);_(* \(#,##0\);_(* &quot;-&quot;??_);_(@_)"/>
  </numFmts>
  <fonts count="13" x14ac:knownFonts="1">
    <font>
      <sz val="10"/>
      <name val="Times New Roman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58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2" fillId="0" borderId="1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wrapText="1"/>
    </xf>
    <xf numFmtId="165" fontId="3" fillId="0" borderId="0" xfId="0" applyNumberFormat="1" applyFont="1"/>
    <xf numFmtId="38" fontId="4" fillId="2" borderId="3" xfId="0" applyNumberFormat="1" applyFont="1" applyFill="1" applyBorder="1" applyAlignment="1">
      <alignment horizontal="centerContinuous"/>
    </xf>
    <xf numFmtId="165" fontId="4" fillId="2" borderId="3" xfId="0" applyNumberFormat="1" applyFont="1" applyFill="1" applyBorder="1" applyAlignment="1">
      <alignment horizontal="centerContinuous"/>
    </xf>
    <xf numFmtId="38" fontId="4" fillId="2" borderId="4" xfId="0" applyNumberFormat="1" applyFont="1" applyFill="1" applyBorder="1" applyAlignment="1">
      <alignment horizontal="centerContinuous"/>
    </xf>
    <xf numFmtId="0" fontId="3" fillId="3" borderId="3" xfId="0" applyNumberFormat="1" applyFont="1" applyFill="1" applyBorder="1"/>
    <xf numFmtId="165" fontId="3" fillId="3" borderId="3" xfId="0" applyNumberFormat="1" applyFont="1" applyFill="1" applyBorder="1"/>
    <xf numFmtId="0" fontId="3" fillId="3" borderId="4" xfId="0" applyNumberFormat="1" applyFont="1" applyFill="1" applyBorder="1" applyAlignment="1"/>
    <xf numFmtId="0" fontId="3" fillId="3" borderId="0" xfId="0" applyNumberFormat="1" applyFont="1" applyFill="1" applyBorder="1"/>
    <xf numFmtId="165" fontId="3" fillId="3" borderId="0" xfId="0" applyNumberFormat="1" applyFont="1" applyFill="1" applyBorder="1"/>
    <xf numFmtId="0" fontId="3" fillId="3" borderId="8" xfId="0" applyNumberFormat="1" applyFont="1" applyFill="1" applyBorder="1" applyAlignment="1"/>
    <xf numFmtId="0" fontId="5" fillId="3" borderId="0" xfId="0" applyNumberFormat="1" applyFont="1" applyFill="1" applyBorder="1"/>
    <xf numFmtId="165" fontId="5" fillId="3" borderId="0" xfId="0" applyNumberFormat="1" applyFont="1" applyFill="1" applyBorder="1"/>
    <xf numFmtId="0" fontId="5" fillId="3" borderId="8" xfId="0" applyNumberFormat="1" applyFont="1" applyFill="1" applyBorder="1" applyAlignment="1"/>
    <xf numFmtId="38" fontId="3" fillId="0" borderId="5" xfId="0" applyNumberFormat="1" applyFont="1" applyFill="1" applyBorder="1"/>
    <xf numFmtId="0" fontId="3" fillId="0" borderId="5" xfId="0" applyNumberFormat="1" applyFont="1" applyFill="1" applyBorder="1"/>
    <xf numFmtId="165" fontId="3" fillId="0" borderId="5" xfId="0" applyNumberFormat="1" applyFont="1" applyFill="1" applyBorder="1"/>
    <xf numFmtId="0" fontId="3" fillId="3" borderId="9" xfId="0" applyNumberFormat="1" applyFont="1" applyFill="1" applyBorder="1"/>
    <xf numFmtId="3" fontId="3" fillId="0" borderId="0" xfId="0" applyNumberFormat="1" applyFont="1"/>
    <xf numFmtId="3" fontId="3" fillId="0" borderId="0" xfId="0" applyNumberFormat="1" applyFont="1" applyFill="1"/>
    <xf numFmtId="9" fontId="3" fillId="0" borderId="0" xfId="1" applyFont="1"/>
    <xf numFmtId="3" fontId="6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3" fontId="8" fillId="0" borderId="0" xfId="0" applyNumberFormat="1" applyFont="1"/>
    <xf numFmtId="41" fontId="8" fillId="0" borderId="0" xfId="0" applyNumberFormat="1" applyFont="1"/>
    <xf numFmtId="165" fontId="8" fillId="0" borderId="0" xfId="0" applyNumberFormat="1" applyFont="1"/>
    <xf numFmtId="41" fontId="8" fillId="0" borderId="0" xfId="2" applyNumberFormat="1" applyFont="1"/>
    <xf numFmtId="3" fontId="7" fillId="0" borderId="0" xfId="0" applyNumberFormat="1" applyFont="1"/>
    <xf numFmtId="3" fontId="9" fillId="0" borderId="0" xfId="0" applyNumberFormat="1" applyFont="1" applyAlignment="1">
      <alignment horizontal="center"/>
    </xf>
    <xf numFmtId="9" fontId="8" fillId="0" borderId="0" xfId="1" applyFont="1"/>
    <xf numFmtId="37" fontId="10" fillId="0" borderId="0" xfId="0" applyNumberFormat="1" applyFont="1" applyFill="1" applyBorder="1" applyAlignment="1">
      <alignment horizontal="centerContinuous"/>
    </xf>
    <xf numFmtId="41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4" fontId="11" fillId="0" borderId="0" xfId="0" applyNumberFormat="1" applyFont="1" applyAlignment="1">
      <alignment horizontal="left"/>
    </xf>
    <xf numFmtId="3" fontId="12" fillId="0" borderId="1" xfId="0" applyNumberFormat="1" applyFont="1" applyBorder="1" applyAlignment="1">
      <alignment horizontal="center" wrapText="1"/>
    </xf>
    <xf numFmtId="41" fontId="9" fillId="2" borderId="2" xfId="0" applyNumberFormat="1" applyFont="1" applyFill="1" applyBorder="1" applyAlignment="1">
      <alignment horizontal="center" wrapText="1"/>
    </xf>
    <xf numFmtId="3" fontId="9" fillId="2" borderId="2" xfId="0" applyNumberFormat="1" applyFont="1" applyFill="1" applyBorder="1" applyAlignment="1">
      <alignment horizontal="center" wrapText="1"/>
    </xf>
    <xf numFmtId="3" fontId="12" fillId="0" borderId="0" xfId="0" applyNumberFormat="1" applyFont="1" applyBorder="1" applyAlignment="1">
      <alignment horizontal="center" wrapText="1"/>
    </xf>
    <xf numFmtId="3" fontId="9" fillId="4" borderId="6" xfId="0" applyNumberFormat="1" applyFont="1" applyFill="1" applyBorder="1" applyAlignment="1">
      <alignment horizontal="center" wrapText="1"/>
    </xf>
    <xf numFmtId="165" fontId="9" fillId="4" borderId="6" xfId="0" applyNumberFormat="1" applyFont="1" applyFill="1" applyBorder="1" applyAlignment="1">
      <alignment horizontal="center" wrapText="1"/>
    </xf>
    <xf numFmtId="3" fontId="9" fillId="5" borderId="1" xfId="0" applyNumberFormat="1" applyFont="1" applyFill="1" applyBorder="1" applyAlignment="1">
      <alignment horizontal="center" wrapText="1"/>
    </xf>
    <xf numFmtId="165" fontId="9" fillId="5" borderId="1" xfId="0" applyNumberFormat="1" applyFont="1" applyFill="1" applyBorder="1" applyAlignment="1">
      <alignment horizontal="center" wrapText="1"/>
    </xf>
    <xf numFmtId="3" fontId="9" fillId="0" borderId="0" xfId="0" applyNumberFormat="1" applyFont="1"/>
    <xf numFmtId="41" fontId="7" fillId="0" borderId="0" xfId="0" applyNumberFormat="1" applyFont="1" applyFill="1"/>
    <xf numFmtId="3" fontId="9" fillId="0" borderId="0" xfId="0" applyNumberFormat="1" applyFont="1" applyFill="1"/>
    <xf numFmtId="41" fontId="9" fillId="0" borderId="6" xfId="0" applyNumberFormat="1" applyFont="1" applyFill="1" applyBorder="1"/>
    <xf numFmtId="165" fontId="9" fillId="0" borderId="6" xfId="0" applyNumberFormat="1" applyFont="1" applyFill="1" applyBorder="1"/>
    <xf numFmtId="41" fontId="7" fillId="0" borderId="0" xfId="0" applyNumberFormat="1" applyFont="1"/>
    <xf numFmtId="41" fontId="9" fillId="0" borderId="7" xfId="0" applyNumberFormat="1" applyFont="1" applyBorder="1"/>
    <xf numFmtId="38" fontId="3" fillId="3" borderId="3" xfId="0" quotePrefix="1" applyNumberFormat="1" applyFont="1" applyFill="1" applyBorder="1"/>
    <xf numFmtId="3" fontId="3" fillId="0" borderId="0" xfId="0" quotePrefix="1" applyNumberFormat="1" applyFont="1"/>
    <xf numFmtId="38" fontId="3" fillId="3" borderId="0" xfId="0" quotePrefix="1" applyNumberFormat="1" applyFont="1" applyFill="1" applyBorder="1"/>
    <xf numFmtId="38" fontId="5" fillId="3" borderId="0" xfId="0" quotePrefix="1" applyNumberFormat="1" applyFont="1" applyFill="1" applyBorder="1"/>
  </cellXfs>
  <cellStyles count="3">
    <cellStyle name="Normal" xfId="0" builtinId="0"/>
    <cellStyle name="Normal 2" xfId="2" xr:uid="{00000000-0005-0000-0000-000002000000}"/>
    <cellStyle name="Percent" xfId="1" builtinId="5"/>
  </cellStyles>
  <dxfs count="9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137160</xdr:rowOff>
    </xdr:from>
    <xdr:to>
      <xdr:col>1</xdr:col>
      <xdr:colOff>1579880</xdr:colOff>
      <xdr:row>4</xdr:row>
      <xdr:rowOff>91440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7EB718-F559-4514-BE32-548F9C75B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1060" y="426720"/>
          <a:ext cx="1607820" cy="480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workbookViewId="0">
      <pane ySplit="9" topLeftCell="A11" activePane="bottomLeft" state="frozen"/>
      <selection activeCell="B2" sqref="B2"/>
      <selection pane="bottomLeft" activeCell="F3" sqref="F3"/>
    </sheetView>
  </sheetViews>
  <sheetFormatPr defaultColWidth="11.5" defaultRowHeight="13" outlineLevelRow="1" x14ac:dyDescent="0.3"/>
  <cols>
    <col min="1" max="1" width="11.296875" style="1" hidden="1" customWidth="1"/>
    <col min="2" max="2" width="31.19921875" style="22" customWidth="1"/>
    <col min="3" max="3" width="13.296875" style="22" customWidth="1"/>
    <col min="4" max="4" width="13.296875" style="5" customWidth="1"/>
    <col min="5" max="5" width="13.296875" style="23" customWidth="1"/>
    <col min="6" max="6" width="11.796875" style="24" customWidth="1"/>
    <col min="7" max="16384" width="11.5" style="1"/>
  </cols>
  <sheetData>
    <row r="1" spans="1:6" ht="23.25" hidden="1" customHeight="1" x14ac:dyDescent="0.3">
      <c r="A1" s="26" t="s">
        <v>22</v>
      </c>
      <c r="B1" s="27" t="s">
        <v>1</v>
      </c>
      <c r="C1" s="28" t="s">
        <v>11</v>
      </c>
      <c r="D1" s="29" t="s">
        <v>12</v>
      </c>
      <c r="E1" s="30" t="s">
        <v>18</v>
      </c>
      <c r="F1" s="28" t="s">
        <v>0</v>
      </c>
    </row>
    <row r="2" spans="1:6" ht="14" x14ac:dyDescent="0.3">
      <c r="A2" s="31"/>
      <c r="B2" s="27"/>
      <c r="C2" s="29"/>
      <c r="D2" s="32" t="s">
        <v>7</v>
      </c>
      <c r="E2" s="33"/>
    </row>
    <row r="3" spans="1:6" ht="14" x14ac:dyDescent="0.3">
      <c r="A3" s="31"/>
      <c r="B3" s="27"/>
      <c r="C3" s="29"/>
      <c r="D3" s="34" t="str">
        <f>"Dept ID "&amp;B52&amp;" - "&amp;B53&amp;""</f>
        <v>Dept ID 41340 - Elec Power Distribution</v>
      </c>
      <c r="E3" s="33"/>
    </row>
    <row r="4" spans="1:6" ht="14" x14ac:dyDescent="0.3">
      <c r="A4" s="31"/>
      <c r="B4" s="27"/>
      <c r="C4" s="29"/>
      <c r="D4" s="35" t="str">
        <f>TEXT(B61,"mmmm dd, yyyy")</f>
        <v>June 30, 2020</v>
      </c>
      <c r="E4" s="33"/>
    </row>
    <row r="5" spans="1:6" ht="12.75" customHeight="1" x14ac:dyDescent="0.3">
      <c r="A5" s="31"/>
      <c r="B5" s="27"/>
      <c r="C5" s="36"/>
      <c r="D5" s="37"/>
      <c r="E5" s="36"/>
      <c r="F5" s="32"/>
    </row>
    <row r="6" spans="1:6" ht="12.75" customHeight="1" x14ac:dyDescent="0.35">
      <c r="A6" s="31"/>
      <c r="B6" s="38"/>
      <c r="C6" s="36"/>
      <c r="D6" s="37"/>
      <c r="E6" s="36"/>
      <c r="F6" s="36"/>
    </row>
    <row r="7" spans="1:6" s="3" customFormat="1" ht="55.5" customHeight="1" x14ac:dyDescent="0.3">
      <c r="A7" s="39"/>
      <c r="B7" s="40" t="s">
        <v>13</v>
      </c>
      <c r="C7" s="40" t="s">
        <v>10</v>
      </c>
      <c r="D7" s="40" t="s">
        <v>19</v>
      </c>
      <c r="E7" s="40" t="s">
        <v>20</v>
      </c>
      <c r="F7" s="41" t="s">
        <v>21</v>
      </c>
    </row>
    <row r="8" spans="1:6" s="4" customFormat="1" ht="6" customHeight="1" x14ac:dyDescent="0.3">
      <c r="A8" s="42"/>
      <c r="B8" s="43"/>
      <c r="C8" s="43"/>
      <c r="D8" s="44"/>
      <c r="E8" s="43"/>
      <c r="F8" s="43"/>
    </row>
    <row r="9" spans="1:6" s="4" customFormat="1" ht="3" customHeight="1" x14ac:dyDescent="0.3">
      <c r="A9" s="42"/>
      <c r="B9" s="45"/>
      <c r="C9" s="45"/>
      <c r="D9" s="46"/>
      <c r="E9" s="45"/>
      <c r="F9" s="45"/>
    </row>
    <row r="10" spans="1:6" ht="15" customHeight="1" x14ac:dyDescent="0.3">
      <c r="A10" s="31"/>
      <c r="B10" s="47" t="s">
        <v>2</v>
      </c>
      <c r="C10" s="28"/>
      <c r="D10" s="29"/>
      <c r="E10" s="28"/>
      <c r="F10" s="28"/>
    </row>
    <row r="11" spans="1:6" ht="14" outlineLevel="1" x14ac:dyDescent="0.3">
      <c r="A11" s="26" t="s">
        <v>23</v>
      </c>
      <c r="B11" s="27" t="s">
        <v>24</v>
      </c>
      <c r="C11" s="28">
        <v>0</v>
      </c>
      <c r="D11" s="29">
        <v>0</v>
      </c>
      <c r="E11" s="30">
        <v>0</v>
      </c>
      <c r="F11" s="28">
        <v>2500</v>
      </c>
    </row>
    <row r="12" spans="1:6" s="2" customFormat="1" ht="14" x14ac:dyDescent="0.3">
      <c r="A12" s="48" t="s">
        <v>8</v>
      </c>
      <c r="B12" s="49" t="s">
        <v>3</v>
      </c>
      <c r="C12" s="50">
        <v>0</v>
      </c>
      <c r="D12" s="51">
        <v>0</v>
      </c>
      <c r="E12" s="50">
        <v>0</v>
      </c>
      <c r="F12" s="50">
        <v>2500</v>
      </c>
    </row>
    <row r="13" spans="1:6" ht="14" x14ac:dyDescent="0.3">
      <c r="A13" s="52"/>
      <c r="B13" s="27"/>
      <c r="C13" s="28"/>
      <c r="D13" s="29"/>
      <c r="E13" s="28"/>
      <c r="F13" s="28"/>
    </row>
    <row r="14" spans="1:6" ht="14" x14ac:dyDescent="0.3">
      <c r="A14" s="52"/>
      <c r="B14" s="47" t="s">
        <v>4</v>
      </c>
      <c r="C14" s="28"/>
      <c r="D14" s="29"/>
      <c r="E14" s="29"/>
      <c r="F14" s="28"/>
    </row>
    <row r="15" spans="1:6" ht="14" outlineLevel="1" x14ac:dyDescent="0.3">
      <c r="A15" s="26" t="s">
        <v>25</v>
      </c>
      <c r="B15" s="27" t="s">
        <v>26</v>
      </c>
      <c r="C15" s="28">
        <v>36388.76</v>
      </c>
      <c r="D15" s="29">
        <v>44800</v>
      </c>
      <c r="E15" s="30">
        <v>55692</v>
      </c>
      <c r="F15" s="28">
        <v>56134</v>
      </c>
    </row>
    <row r="16" spans="1:6" ht="14" outlineLevel="1" x14ac:dyDescent="0.3">
      <c r="A16" s="26" t="s">
        <v>27</v>
      </c>
      <c r="B16" s="27" t="s">
        <v>28</v>
      </c>
      <c r="C16" s="28">
        <v>163649.20000000001</v>
      </c>
      <c r="D16" s="29">
        <v>167741</v>
      </c>
      <c r="E16" s="30">
        <v>167741</v>
      </c>
      <c r="F16" s="28">
        <v>167577.01999999999</v>
      </c>
    </row>
    <row r="17" spans="1:6" ht="14" outlineLevel="1" x14ac:dyDescent="0.3">
      <c r="A17" s="26" t="s">
        <v>29</v>
      </c>
      <c r="B17" s="27" t="s">
        <v>30</v>
      </c>
      <c r="C17" s="28">
        <v>68852.56</v>
      </c>
      <c r="D17" s="29">
        <v>76688</v>
      </c>
      <c r="E17" s="30">
        <v>83879.09</v>
      </c>
      <c r="F17" s="28">
        <v>80966.880000000005</v>
      </c>
    </row>
    <row r="18" spans="1:6" s="2" customFormat="1" ht="14" x14ac:dyDescent="0.3">
      <c r="A18" s="48" t="s">
        <v>16</v>
      </c>
      <c r="B18" s="49" t="s">
        <v>14</v>
      </c>
      <c r="C18" s="50">
        <v>268890.52</v>
      </c>
      <c r="D18" s="51">
        <v>289229</v>
      </c>
      <c r="E18" s="51">
        <v>307312.08999999997</v>
      </c>
      <c r="F18" s="50">
        <v>304677.90000000002</v>
      </c>
    </row>
    <row r="19" spans="1:6" ht="14" outlineLevel="1" x14ac:dyDescent="0.3">
      <c r="A19" s="26" t="s">
        <v>31</v>
      </c>
      <c r="B19" s="27" t="s">
        <v>32</v>
      </c>
      <c r="C19" s="28">
        <v>1600</v>
      </c>
      <c r="D19" s="29">
        <v>0</v>
      </c>
      <c r="E19" s="30">
        <v>0</v>
      </c>
      <c r="F19" s="28">
        <v>4440</v>
      </c>
    </row>
    <row r="20" spans="1:6" ht="14" outlineLevel="1" x14ac:dyDescent="0.3">
      <c r="A20" s="26" t="s">
        <v>33</v>
      </c>
      <c r="B20" s="27" t="s">
        <v>34</v>
      </c>
      <c r="C20" s="28">
        <v>488.76</v>
      </c>
      <c r="D20" s="29">
        <v>12092</v>
      </c>
      <c r="E20" s="30">
        <v>12092</v>
      </c>
      <c r="F20" s="28">
        <v>8352.76</v>
      </c>
    </row>
    <row r="21" spans="1:6" ht="14" outlineLevel="1" x14ac:dyDescent="0.3">
      <c r="A21" s="26" t="s">
        <v>35</v>
      </c>
      <c r="B21" s="27" t="s">
        <v>36</v>
      </c>
      <c r="C21" s="28">
        <v>7172.16</v>
      </c>
      <c r="D21" s="29">
        <v>6071</v>
      </c>
      <c r="E21" s="30">
        <v>6071</v>
      </c>
      <c r="F21" s="28">
        <v>0</v>
      </c>
    </row>
    <row r="22" spans="1:6" s="2" customFormat="1" ht="14" x14ac:dyDescent="0.3">
      <c r="A22" s="48" t="s">
        <v>17</v>
      </c>
      <c r="B22" s="49" t="s">
        <v>15</v>
      </c>
      <c r="C22" s="50">
        <v>9260.92</v>
      </c>
      <c r="D22" s="51">
        <v>18163</v>
      </c>
      <c r="E22" s="51">
        <v>18163</v>
      </c>
      <c r="F22" s="50">
        <v>12792.76</v>
      </c>
    </row>
    <row r="23" spans="1:6" ht="14" outlineLevel="1" x14ac:dyDescent="0.3">
      <c r="A23" s="26" t="s">
        <v>37</v>
      </c>
      <c r="B23" s="27" t="s">
        <v>38</v>
      </c>
      <c r="C23" s="28">
        <v>1319.16</v>
      </c>
      <c r="D23" s="29">
        <v>76</v>
      </c>
      <c r="E23" s="30">
        <v>76</v>
      </c>
      <c r="F23" s="28">
        <v>50</v>
      </c>
    </row>
    <row r="24" spans="1:6" ht="14" outlineLevel="1" x14ac:dyDescent="0.3">
      <c r="A24" s="26" t="s">
        <v>39</v>
      </c>
      <c r="B24" s="27" t="s">
        <v>40</v>
      </c>
      <c r="C24" s="28">
        <v>412</v>
      </c>
      <c r="D24" s="29">
        <v>0</v>
      </c>
      <c r="E24" s="30">
        <v>0</v>
      </c>
      <c r="F24" s="28">
        <v>502.99</v>
      </c>
    </row>
    <row r="25" spans="1:6" ht="14" outlineLevel="1" x14ac:dyDescent="0.3">
      <c r="A25" s="26" t="s">
        <v>41</v>
      </c>
      <c r="B25" s="27" t="s">
        <v>42</v>
      </c>
      <c r="C25" s="28">
        <v>26539.74</v>
      </c>
      <c r="D25" s="29">
        <v>23678</v>
      </c>
      <c r="E25" s="30">
        <v>23678</v>
      </c>
      <c r="F25" s="28">
        <v>29753.39</v>
      </c>
    </row>
    <row r="26" spans="1:6" ht="14" outlineLevel="1" x14ac:dyDescent="0.3">
      <c r="A26" s="26" t="s">
        <v>43</v>
      </c>
      <c r="B26" s="27" t="s">
        <v>44</v>
      </c>
      <c r="C26" s="28">
        <v>123.48</v>
      </c>
      <c r="D26" s="29">
        <v>0</v>
      </c>
      <c r="E26" s="30">
        <v>0</v>
      </c>
      <c r="F26" s="28">
        <v>27.96</v>
      </c>
    </row>
    <row r="27" spans="1:6" ht="14" outlineLevel="1" x14ac:dyDescent="0.3">
      <c r="A27" s="26" t="s">
        <v>45</v>
      </c>
      <c r="B27" s="27" t="s">
        <v>46</v>
      </c>
      <c r="C27" s="28">
        <v>2514.19</v>
      </c>
      <c r="D27" s="29">
        <v>3172</v>
      </c>
      <c r="E27" s="30">
        <v>3172</v>
      </c>
      <c r="F27" s="28">
        <v>1948.96</v>
      </c>
    </row>
    <row r="28" spans="1:6" ht="14" outlineLevel="1" x14ac:dyDescent="0.3">
      <c r="A28" s="26" t="s">
        <v>47</v>
      </c>
      <c r="B28" s="27" t="s">
        <v>48</v>
      </c>
      <c r="C28" s="28">
        <v>153.03</v>
      </c>
      <c r="D28" s="29">
        <v>0</v>
      </c>
      <c r="E28" s="30">
        <v>0</v>
      </c>
      <c r="F28" s="28">
        <v>0</v>
      </c>
    </row>
    <row r="29" spans="1:6" ht="14" outlineLevel="1" x14ac:dyDescent="0.3">
      <c r="A29" s="26" t="s">
        <v>49</v>
      </c>
      <c r="B29" s="27" t="s">
        <v>50</v>
      </c>
      <c r="C29" s="28">
        <v>1165.8</v>
      </c>
      <c r="D29" s="29">
        <v>1900</v>
      </c>
      <c r="E29" s="30">
        <v>1900</v>
      </c>
      <c r="F29" s="28">
        <v>1414.81</v>
      </c>
    </row>
    <row r="30" spans="1:6" ht="14" outlineLevel="1" x14ac:dyDescent="0.3">
      <c r="A30" s="26" t="s">
        <v>51</v>
      </c>
      <c r="B30" s="27" t="s">
        <v>52</v>
      </c>
      <c r="C30" s="28">
        <v>38926.19</v>
      </c>
      <c r="D30" s="29">
        <v>3890</v>
      </c>
      <c r="E30" s="30">
        <v>3890</v>
      </c>
      <c r="F30" s="28">
        <v>47279.43</v>
      </c>
    </row>
    <row r="31" spans="1:6" ht="14" outlineLevel="1" x14ac:dyDescent="0.3">
      <c r="A31" s="26" t="s">
        <v>53</v>
      </c>
      <c r="B31" s="27" t="s">
        <v>54</v>
      </c>
      <c r="C31" s="28">
        <v>1187.55</v>
      </c>
      <c r="D31" s="29">
        <v>0</v>
      </c>
      <c r="E31" s="30">
        <v>0</v>
      </c>
      <c r="F31" s="28">
        <v>318</v>
      </c>
    </row>
    <row r="32" spans="1:6" ht="14" outlineLevel="1" x14ac:dyDescent="0.3">
      <c r="A32" s="26" t="s">
        <v>55</v>
      </c>
      <c r="B32" s="27" t="s">
        <v>56</v>
      </c>
      <c r="C32" s="28">
        <v>73</v>
      </c>
      <c r="D32" s="29">
        <v>0</v>
      </c>
      <c r="E32" s="30">
        <v>0</v>
      </c>
      <c r="F32" s="28">
        <v>0</v>
      </c>
    </row>
    <row r="33" spans="1:6" s="2" customFormat="1" ht="14" x14ac:dyDescent="0.3">
      <c r="A33" s="48" t="s">
        <v>5</v>
      </c>
      <c r="B33" s="49" t="s">
        <v>9</v>
      </c>
      <c r="C33" s="50">
        <v>72414.14</v>
      </c>
      <c r="D33" s="51">
        <v>32716</v>
      </c>
      <c r="E33" s="51">
        <v>32716</v>
      </c>
      <c r="F33" s="50">
        <v>81295.540000000008</v>
      </c>
    </row>
    <row r="34" spans="1:6" ht="14.5" thickBot="1" x14ac:dyDescent="0.35">
      <c r="A34" s="31"/>
      <c r="B34" s="32" t="s">
        <v>6</v>
      </c>
      <c r="C34" s="53"/>
      <c r="D34" s="53">
        <f t="shared" ref="D34:F34" si="0">D18+D22+D33</f>
        <v>340108</v>
      </c>
      <c r="E34" s="53">
        <f t="shared" ref="E34" si="1">E18+E22+E33</f>
        <v>358191.08999999997</v>
      </c>
      <c r="F34" s="53">
        <f t="shared" si="0"/>
        <v>398766.20000000007</v>
      </c>
    </row>
    <row r="35" spans="1:6" ht="13.5" thickTop="1" x14ac:dyDescent="0.3"/>
    <row r="50" spans="2:6" ht="13.5" thickBot="1" x14ac:dyDescent="0.35">
      <c r="B50" s="25"/>
    </row>
    <row r="51" spans="2:6" ht="13.5" thickBot="1" x14ac:dyDescent="0.35">
      <c r="B51" s="6"/>
      <c r="C51" s="6"/>
      <c r="D51" s="7"/>
      <c r="E51" s="8"/>
      <c r="F51" s="22"/>
    </row>
    <row r="52" spans="2:6" x14ac:dyDescent="0.3">
      <c r="B52" s="54" t="s">
        <v>57</v>
      </c>
      <c r="C52" s="9"/>
      <c r="D52" s="10"/>
      <c r="E52" s="11"/>
      <c r="F52" s="22"/>
    </row>
    <row r="53" spans="2:6" x14ac:dyDescent="0.3">
      <c r="B53" s="55" t="s">
        <v>58</v>
      </c>
      <c r="C53" s="12"/>
      <c r="D53" s="13"/>
      <c r="E53" s="14"/>
      <c r="F53" s="22"/>
    </row>
    <row r="54" spans="2:6" x14ac:dyDescent="0.3">
      <c r="B54" s="56" t="s">
        <v>59</v>
      </c>
      <c r="C54" s="12"/>
      <c r="D54" s="13"/>
      <c r="E54" s="14"/>
      <c r="F54" s="22"/>
    </row>
    <row r="55" spans="2:6" x14ac:dyDescent="0.3">
      <c r="B55" s="56" t="s">
        <v>60</v>
      </c>
      <c r="C55" s="12"/>
      <c r="D55" s="13"/>
      <c r="E55" s="14"/>
      <c r="F55" s="22"/>
    </row>
    <row r="56" spans="2:6" x14ac:dyDescent="0.3">
      <c r="B56" s="56" t="s">
        <v>61</v>
      </c>
      <c r="C56" s="12"/>
      <c r="D56" s="13"/>
      <c r="E56" s="14"/>
      <c r="F56" s="22"/>
    </row>
    <row r="57" spans="2:6" x14ac:dyDescent="0.3">
      <c r="B57" s="56" t="s">
        <v>62</v>
      </c>
      <c r="C57" s="12"/>
      <c r="D57" s="13"/>
      <c r="E57" s="14"/>
      <c r="F57" s="22"/>
    </row>
    <row r="58" spans="2:6" x14ac:dyDescent="0.3">
      <c r="B58" s="56" t="s">
        <v>63</v>
      </c>
      <c r="C58" s="12"/>
      <c r="D58" s="13"/>
      <c r="E58" s="14"/>
      <c r="F58" s="22"/>
    </row>
    <row r="59" spans="2:6" x14ac:dyDescent="0.3">
      <c r="B59" s="57" t="s">
        <v>64</v>
      </c>
      <c r="C59" s="15"/>
      <c r="D59" s="16"/>
      <c r="E59" s="14"/>
      <c r="F59" s="22"/>
    </row>
    <row r="60" spans="2:6" x14ac:dyDescent="0.3">
      <c r="B60" s="57" t="s">
        <v>65</v>
      </c>
      <c r="C60" s="15"/>
      <c r="D60" s="16"/>
      <c r="E60" s="14"/>
      <c r="F60" s="22"/>
    </row>
    <row r="61" spans="2:6" x14ac:dyDescent="0.3">
      <c r="B61" s="57" t="s">
        <v>66</v>
      </c>
      <c r="C61" s="15"/>
      <c r="D61" s="16"/>
      <c r="E61" s="17"/>
      <c r="F61" s="22"/>
    </row>
    <row r="62" spans="2:6" ht="13.5" thickBot="1" x14ac:dyDescent="0.35">
      <c r="B62" s="18" t="str">
        <f>"Run: "&amp;TEXT(NvsEndTime,"MMMM DD, YYYY at HH:MM")</f>
        <v>Run: September 11, 2020 at 03:16</v>
      </c>
      <c r="C62" s="19"/>
      <c r="D62" s="20"/>
      <c r="E62" s="21"/>
      <c r="F62" s="22"/>
    </row>
  </sheetData>
  <phoneticPr fontId="0" type="noConversion"/>
  <conditionalFormatting sqref="D1 B7">
    <cfRule type="cellIs" dxfId="8" priority="14" stopIfTrue="1" operator="lessThan">
      <formula>0</formula>
    </cfRule>
  </conditionalFormatting>
  <conditionalFormatting sqref="D4">
    <cfRule type="cellIs" dxfId="7" priority="8" stopIfTrue="1" operator="lessThan">
      <formula>0</formula>
    </cfRule>
  </conditionalFormatting>
  <conditionalFormatting sqref="C7">
    <cfRule type="cellIs" dxfId="6" priority="7" stopIfTrue="1" operator="lessThan">
      <formula>0</formula>
    </cfRule>
  </conditionalFormatting>
  <conditionalFormatting sqref="D7:E7">
    <cfRule type="cellIs" dxfId="4" priority="5" stopIfTrue="1" operator="lessThan">
      <formula>0</formula>
    </cfRule>
  </conditionalFormatting>
  <conditionalFormatting sqref="D11">
    <cfRule type="cellIs" dxfId="3" priority="4" stopIfTrue="1" operator="lessThan">
      <formula>0</formula>
    </cfRule>
  </conditionalFormatting>
  <conditionalFormatting sqref="D15:D17">
    <cfRule type="cellIs" dxfId="2" priority="3" stopIfTrue="1" operator="lessThan">
      <formula>0</formula>
    </cfRule>
  </conditionalFormatting>
  <conditionalFormatting sqref="D19:D21">
    <cfRule type="cellIs" dxfId="1" priority="2" stopIfTrue="1" operator="lessThan">
      <formula>0</formula>
    </cfRule>
  </conditionalFormatting>
  <conditionalFormatting sqref="D23:D32">
    <cfRule type="cellIs" dxfId="0" priority="1" stopIfTrue="1" operator="lessThan">
      <formula>0</formula>
    </cfRule>
  </conditionalFormatting>
  <pageMargins left="0" right="0" top="0.25" bottom="0.25" header="0" footer="0"/>
  <pageSetup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NWTC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Robyn Wainio</dc:creator>
  <cp:lastModifiedBy>Willems, Bonnie M.</cp:lastModifiedBy>
  <cp:lastPrinted>2020-08-14T14:29:21Z</cp:lastPrinted>
  <dcterms:created xsi:type="dcterms:W3CDTF">2003-05-09T20:15:51Z</dcterms:created>
  <dcterms:modified xsi:type="dcterms:W3CDTF">2022-03-18T15:13:28Z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67838be-d265-4e35-82ad-35295101f73e_Enabled">
    <vt:lpwstr>true</vt:lpwstr>
  </property>
  <property fmtid="{D5CDD505-2E9C-101B-9397-08002B2CF9AE}" pid="3" name="MSIP_Label_167838be-d265-4e35-82ad-35295101f73e_SetDate">
    <vt:lpwstr>2022-03-18T14:54:48Z</vt:lpwstr>
  </property>
  <property fmtid="{D5CDD505-2E9C-101B-9397-08002B2CF9AE}" pid="4" name="MSIP_Label_167838be-d265-4e35-82ad-35295101f73e_Method">
    <vt:lpwstr>Standard</vt:lpwstr>
  </property>
  <property fmtid="{D5CDD505-2E9C-101B-9397-08002B2CF9AE}" pid="5" name="MSIP_Label_167838be-d265-4e35-82ad-35295101f73e_Name">
    <vt:lpwstr>Public</vt:lpwstr>
  </property>
  <property fmtid="{D5CDD505-2E9C-101B-9397-08002B2CF9AE}" pid="6" name="MSIP_Label_167838be-d265-4e35-82ad-35295101f73e_SiteId">
    <vt:lpwstr>00d501fb-5a68-42d6-b3d8-e8b2f16906d4</vt:lpwstr>
  </property>
  <property fmtid="{D5CDD505-2E9C-101B-9397-08002B2CF9AE}" pid="7" name="MSIP_Label_167838be-d265-4e35-82ad-35295101f73e_ActionId">
    <vt:lpwstr>d4306ef8-38f1-4dd7-95b2-0fdacc8e03a7</vt:lpwstr>
  </property>
  <property fmtid="{D5CDD505-2E9C-101B-9397-08002B2CF9AE}" pid="8" name="MSIP_Label_167838be-d265-4e35-82ad-35295101f73e_ContentBits">
    <vt:lpwstr>0</vt:lpwstr>
  </property>
</Properties>
</file>